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Herramientas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Inventario de herramientas en Excel</t>
        </is>
      </c>
    </row>
    <row r="2">
      <c r="A2" s="2" t="inlineStr">
        <is>
          <t>Guía de uso oficial · ExcelListo.com (Excel 2010 o superior · Sin macros)</t>
        </is>
      </c>
    </row>
    <row r="4">
      <c r="A4" s="3" t="inlineStr">
        <is>
          <t>INSTRUCCIONES DE USO EN 4 PASOS:</t>
        </is>
      </c>
    </row>
    <row r="5">
      <c r="A5" s="4" t="inlineStr">
        <is>
          <t>1. Registra en la hoja Herramientas cada máquina con su código único, marca y costo estimado.</t>
        </is>
      </c>
    </row>
    <row r="6">
      <c r="A6" s="4" t="inlineStr">
        <is>
          <t>2. Usa la hoja Préstamos para anotar la fecha de salida, nombre del trabajador y fecha estimada de entrega.</t>
        </is>
      </c>
    </row>
    <row r="7">
      <c r="A7" s="4" t="inlineStr">
        <is>
          <t>3. Actualiza el estado a En reparación o Mantenimiento cuando un equipo salga de servicio.</t>
        </is>
      </c>
    </row>
    <row r="8">
      <c r="A8" s="4" t="inlineStr">
        <is>
          <t>4. Consulta el panel Resumen para verificar el valor total de tus activos y los equipos prestados.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9" customWidth="1" min="8" max="8"/>
  </cols>
  <sheetData>
    <row r="1">
      <c r="A1" s="1" t="inlineStr">
        <is>
          <t>INVENTARIO DE HERRAMIENTAS EN EXCEL - REGISTRO ACTIVO</t>
        </is>
      </c>
    </row>
    <row r="2">
      <c r="A2" s="2" t="inlineStr">
        <is>
          <t>Celdas de fondo blanco editables · Celdas con fórmulas calculadas solas</t>
        </is>
      </c>
    </row>
    <row r="4">
      <c r="A4" s="5" t="inlineStr">
        <is>
          <t>Código</t>
        </is>
      </c>
      <c r="B4" s="5" t="inlineStr">
        <is>
          <t>Descripción</t>
        </is>
      </c>
      <c r="C4" s="5" t="inlineStr">
        <is>
          <t>Categoría</t>
        </is>
      </c>
      <c r="D4" s="5" t="inlineStr">
        <is>
          <t>Marca</t>
        </is>
      </c>
      <c r="E4" s="5" t="inlineStr">
        <is>
          <t>Ubicación</t>
        </is>
      </c>
      <c r="F4" s="5" t="inlineStr">
        <is>
          <t>Estado</t>
        </is>
      </c>
      <c r="G4" s="5" t="inlineStr">
        <is>
          <t>Responsable</t>
        </is>
      </c>
      <c r="H4" s="5" t="inlineStr">
        <is>
          <t>Valor Reposición</t>
        </is>
      </c>
    </row>
    <row r="5">
      <c r="A5" s="6" t="inlineStr">
        <is>
          <t>HER-001</t>
        </is>
      </c>
      <c r="B5" s="6" t="inlineStr">
        <is>
          <t>Taladro percutor 1/2 pulgada</t>
        </is>
      </c>
      <c r="C5" s="6" t="inlineStr">
        <is>
          <t>Eléctricas</t>
        </is>
      </c>
      <c r="D5" s="6" t="inlineStr">
        <is>
          <t>DeWalt</t>
        </is>
      </c>
      <c r="E5" s="6" t="inlineStr">
        <is>
          <t>Taller A</t>
        </is>
      </c>
      <c r="F5" s="6" t="inlineStr">
        <is>
          <t>Operativo</t>
        </is>
      </c>
      <c r="G5" s="6" t="inlineStr">
        <is>
          <t>Carlos Mendoza</t>
        </is>
      </c>
      <c r="H5" s="7" t="n">
        <v>125</v>
      </c>
    </row>
    <row r="6">
      <c r="A6" s="8" t="inlineStr">
        <is>
          <t>HER-002</t>
        </is>
      </c>
      <c r="B6" s="8" t="inlineStr">
        <is>
          <t>Amoladora angular 4-1/2</t>
        </is>
      </c>
      <c r="C6" s="8" t="inlineStr">
        <is>
          <t>Eléctricas</t>
        </is>
      </c>
      <c r="D6" s="8" t="inlineStr">
        <is>
          <t>Makita</t>
        </is>
      </c>
      <c r="E6" s="8" t="inlineStr">
        <is>
          <t>Taller A</t>
        </is>
      </c>
      <c r="F6" s="8" t="inlineStr">
        <is>
          <t>Operativo</t>
        </is>
      </c>
      <c r="G6" s="8" t="inlineStr">
        <is>
          <t>Carlos Mendoza</t>
        </is>
      </c>
      <c r="H6" s="9" t="n">
        <v>95</v>
      </c>
    </row>
    <row r="7">
      <c r="A7" s="6" t="inlineStr">
        <is>
          <t>HER-003</t>
        </is>
      </c>
      <c r="B7" s="6" t="inlineStr">
        <is>
          <t>Juego de llaves combinadas 12 pzas</t>
        </is>
      </c>
      <c r="C7" s="6" t="inlineStr">
        <is>
          <t>Manuales</t>
        </is>
      </c>
      <c r="D7" s="6" t="inlineStr">
        <is>
          <t>Stanley</t>
        </is>
      </c>
      <c r="E7" s="6" t="inlineStr">
        <is>
          <t>Caja 1</t>
        </is>
      </c>
      <c r="F7" s="6" t="inlineStr">
        <is>
          <t>Operativo</t>
        </is>
      </c>
      <c r="G7" s="6" t="inlineStr">
        <is>
          <t>Almacén Central</t>
        </is>
      </c>
      <c r="H7" s="7" t="n">
        <v>45</v>
      </c>
    </row>
    <row r="8">
      <c r="A8" s="8" t="inlineStr">
        <is>
          <t>HER-004</t>
        </is>
      </c>
      <c r="B8" s="8" t="inlineStr">
        <is>
          <t>Soldadora inverter 200A</t>
        </is>
      </c>
      <c r="C8" s="8" t="inlineStr">
        <is>
          <t>Soldadura</t>
        </is>
      </c>
      <c r="D8" s="8" t="inlineStr">
        <is>
          <t>Lincoln</t>
        </is>
      </c>
      <c r="E8" s="8" t="inlineStr">
        <is>
          <t>Área B</t>
        </is>
      </c>
      <c r="F8" s="8" t="inlineStr">
        <is>
          <t>En reparación</t>
        </is>
      </c>
      <c r="G8" s="8" t="inlineStr">
        <is>
          <t>Taller Externo</t>
        </is>
      </c>
      <c r="H8" s="9" t="n">
        <v>310</v>
      </c>
    </row>
    <row r="9">
      <c r="A9" s="6" t="inlineStr">
        <is>
          <t>HER-005</t>
        </is>
      </c>
      <c r="B9" s="6" t="inlineStr">
        <is>
          <t>Nivel láser autonivelante</t>
        </is>
      </c>
      <c r="C9" s="6" t="inlineStr">
        <is>
          <t>Medición</t>
        </is>
      </c>
      <c r="D9" s="6" t="inlineStr">
        <is>
          <t>Bosch</t>
        </is>
      </c>
      <c r="E9" s="6" t="inlineStr">
        <is>
          <t>Armario 2</t>
        </is>
      </c>
      <c r="F9" s="6" t="inlineStr">
        <is>
          <t>Operativo</t>
        </is>
      </c>
      <c r="G9" s="6" t="inlineStr">
        <is>
          <t>Miguel Rivas</t>
        </is>
      </c>
      <c r="H9" s="7" t="n">
        <v>140</v>
      </c>
    </row>
    <row r="10">
      <c r="A10" s="8" t="inlineStr">
        <is>
          <t>HER-006</t>
        </is>
      </c>
      <c r="B10" s="8" t="inlineStr">
        <is>
          <t>Rotomartillo SDS Plus</t>
        </is>
      </c>
      <c r="C10" s="8" t="inlineStr">
        <is>
          <t>Eléctricas</t>
        </is>
      </c>
      <c r="D10" s="8" t="inlineStr">
        <is>
          <t>Bosch</t>
        </is>
      </c>
      <c r="E10" s="8" t="inlineStr">
        <is>
          <t>Taller A</t>
        </is>
      </c>
      <c r="F10" s="8" t="inlineStr">
        <is>
          <t>Operativo</t>
        </is>
      </c>
      <c r="G10" s="8" t="inlineStr">
        <is>
          <t>Carlos Mendoza</t>
        </is>
      </c>
      <c r="H10" s="9" t="n">
        <v>185</v>
      </c>
    </row>
    <row r="11">
      <c r="A11" s="6" t="inlineStr">
        <is>
          <t>HER-007</t>
        </is>
      </c>
      <c r="B11" s="6" t="inlineStr">
        <is>
          <t>Compresor de aire 50L</t>
        </is>
      </c>
      <c r="C11" s="6" t="inlineStr">
        <is>
          <t>Neumática</t>
        </is>
      </c>
      <c r="D11" s="6" t="inlineStr">
        <is>
          <t>Truper</t>
        </is>
      </c>
      <c r="E11" s="6" t="inlineStr">
        <is>
          <t>Área C</t>
        </is>
      </c>
      <c r="F11" s="6" t="inlineStr">
        <is>
          <t>Operativo</t>
        </is>
      </c>
      <c r="G11" s="6" t="inlineStr">
        <is>
          <t>Almacén Central</t>
        </is>
      </c>
      <c r="H11" s="7" t="n">
        <v>220</v>
      </c>
    </row>
    <row r="12">
      <c r="A12" s="8" t="inlineStr">
        <is>
          <t>HER-008</t>
        </is>
      </c>
      <c r="B12" s="8" t="inlineStr">
        <is>
          <t>Multímetro digital industrial</t>
        </is>
      </c>
      <c r="C12" s="8" t="inlineStr">
        <is>
          <t>Medición</t>
        </is>
      </c>
      <c r="D12" s="8" t="inlineStr">
        <is>
          <t>Fluke</t>
        </is>
      </c>
      <c r="E12" s="8" t="inlineStr">
        <is>
          <t>Laboratorio</t>
        </is>
      </c>
      <c r="F12" s="8" t="inlineStr">
        <is>
          <t>Operativo</t>
        </is>
      </c>
      <c r="G12" s="8" t="inlineStr">
        <is>
          <t>Elena Ruiz</t>
        </is>
      </c>
      <c r="H12" s="9" t="n">
        <v>165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de herramientas registradas</t>
        </is>
      </c>
      <c r="B5" s="12">
        <f>COUNTA(Herramientas!A4:A100)</f>
        <v/>
      </c>
    </row>
    <row r="6">
      <c r="A6" s="13" t="inlineStr">
        <is>
          <t>Equipos en estado operativo</t>
        </is>
      </c>
      <c r="B6" s="12">
        <f>COUNTIF(Herramientas!F4:F100, "Operativo")</f>
        <v/>
      </c>
    </row>
    <row r="7">
      <c r="A7" s="11" t="inlineStr">
        <is>
          <t>Equipos en reparación o baja</t>
        </is>
      </c>
      <c r="B7" s="12">
        <f>COUNTIF(Herramientas!F4:F100, "En reparación")</f>
        <v/>
      </c>
    </row>
    <row r="8">
      <c r="A8" s="13" t="inlineStr">
        <is>
          <t>Valor total en inventario</t>
        </is>
      </c>
      <c r="B8" s="12">
        <f>SUM(Herramientas!H4:H100)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2026-11-02T12:30:12Z</dcterms:created>
  <dcterms:modified xsi:type="dcterms:W3CDTF">2026-11-02T12:30:12Z</dcterms:modified>
</cp:coreProperties>
</file>