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Medicamentos" sheetId="2" state="visible" r:id="rId2"/>
    <sheet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Kárdex de farmacia y medicamentos en Excel</t>
        </is>
      </c>
    </row>
    <row r="2">
      <c r="A2" s="2" t="inlineStr">
        <is>
          <t>Guía de uso oficial · ExcelListo.com (Excel 2010 o superior · Sin macros)</t>
        </is>
      </c>
    </row>
    <row r="4">
      <c r="A4" s="3" t="inlineStr">
        <is>
          <t>INSTRUCCIONES DE USO EN 4 PASOS:</t>
        </is>
      </c>
    </row>
    <row r="5">
      <c r="A5" s="4" t="inlineStr">
        <is>
          <t>1. Ingresa cada fármaco en la hoja Medicamentos con su principio activo, presentación y lote.</t>
        </is>
      </c>
    </row>
    <row r="6">
      <c r="A6" s="4" t="inlineStr">
        <is>
          <t>2. Asegúrate de registrar la fecha de vencimiento que indica el envase secundario.</t>
        </is>
      </c>
    </row>
    <row r="7">
      <c r="A7" s="4" t="inlineStr">
        <is>
          <t>3. Cada vez que atiendas recetas o despachos, anota la salida en la hoja Kárdex.</t>
        </is>
      </c>
    </row>
    <row r="8">
      <c r="A8" s="4" t="inlineStr">
        <is>
          <t>4. Revisa semanalmente la hoja Vencimientos para coordinar devoluciones con los laboratorios.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9" customWidth="1" min="3" max="3"/>
    <col width="15" customWidth="1" min="4" max="4"/>
    <col width="14" customWidth="1" min="5" max="5"/>
    <col width="17" customWidth="1" min="6" max="6"/>
    <col width="14" customWidth="1" min="7" max="7"/>
    <col width="15" customWidth="1" min="8" max="8"/>
    <col width="14" customWidth="1" min="9" max="9"/>
    <col width="14" customWidth="1" min="10" max="10"/>
  </cols>
  <sheetData>
    <row r="1">
      <c r="A1" s="1" t="inlineStr">
        <is>
          <t>KÁRDEX DE FARMACIA Y MEDICAMENTOS EN EXCEL - REGISTRO ACTIVO</t>
        </is>
      </c>
    </row>
    <row r="2">
      <c r="A2" s="2" t="inlineStr">
        <is>
          <t>Celdas de fondo blanco editables · Celdas con fórmulas calculadas solas</t>
        </is>
      </c>
    </row>
    <row r="4">
      <c r="A4" s="5" t="inlineStr">
        <is>
          <t>Código</t>
        </is>
      </c>
      <c r="B4" s="5" t="inlineStr">
        <is>
          <t>Nombre Comercial</t>
        </is>
      </c>
      <c r="C4" s="5" t="inlineStr">
        <is>
          <t>Principio Activo</t>
        </is>
      </c>
      <c r="D4" s="5" t="inlineStr">
        <is>
          <t>Presentación</t>
        </is>
      </c>
      <c r="E4" s="5" t="inlineStr">
        <is>
          <t>Laboratorio</t>
        </is>
      </c>
      <c r="F4" s="5" t="inlineStr">
        <is>
          <t>Lote Sanitario</t>
        </is>
      </c>
      <c r="G4" s="5" t="inlineStr">
        <is>
          <t>Vencimiento</t>
        </is>
      </c>
      <c r="H4" s="5" t="inlineStr">
        <is>
          <t>Stock Actual</t>
        </is>
      </c>
      <c r="I4" s="5" t="inlineStr">
        <is>
          <t>Mínimo</t>
        </is>
      </c>
      <c r="J4" s="5" t="inlineStr">
        <is>
          <t>Alerta</t>
        </is>
      </c>
    </row>
    <row r="5">
      <c r="A5" s="6" t="inlineStr">
        <is>
          <t>MED-001</t>
        </is>
      </c>
      <c r="B5" s="6" t="inlineStr">
        <is>
          <t>Amoxicilina 500mg</t>
        </is>
      </c>
      <c r="C5" s="6" t="inlineStr">
        <is>
          <t>Amoxicilina</t>
        </is>
      </c>
      <c r="D5" s="6" t="inlineStr">
        <is>
          <t>Caja 30 cápsulas</t>
        </is>
      </c>
      <c r="E5" s="6" t="inlineStr">
        <is>
          <t>Genfar</t>
        </is>
      </c>
      <c r="F5" s="6" t="inlineStr">
        <is>
          <t>L-24901</t>
        </is>
      </c>
      <c r="G5" s="6" t="inlineStr">
        <is>
          <t>2027-05-15</t>
        </is>
      </c>
      <c r="H5" s="7" t="n">
        <v>45</v>
      </c>
      <c r="I5" s="7" t="n">
        <v>20</v>
      </c>
      <c r="J5" s="6" t="inlineStr">
        <is>
          <t>OK</t>
        </is>
      </c>
    </row>
    <row r="6">
      <c r="A6" s="8" t="inlineStr">
        <is>
          <t>MED-002</t>
        </is>
      </c>
      <c r="B6" s="8" t="inlineStr">
        <is>
          <t>Paracetamol 500mg</t>
        </is>
      </c>
      <c r="C6" s="8" t="inlineStr">
        <is>
          <t>Paracetamol</t>
        </is>
      </c>
      <c r="D6" s="8" t="inlineStr">
        <is>
          <t>Caja 100 tabletas</t>
        </is>
      </c>
      <c r="E6" s="8" t="inlineStr">
        <is>
          <t>Bayer</t>
        </is>
      </c>
      <c r="F6" s="8" t="inlineStr">
        <is>
          <t>L-33012</t>
        </is>
      </c>
      <c r="G6" s="8" t="inlineStr">
        <is>
          <t>2026-12-10</t>
        </is>
      </c>
      <c r="H6" s="9" t="n">
        <v>120</v>
      </c>
      <c r="I6" s="9" t="n">
        <v>50</v>
      </c>
      <c r="J6" s="8" t="inlineStr">
        <is>
          <t>OK</t>
        </is>
      </c>
    </row>
    <row r="7">
      <c r="A7" s="6" t="inlineStr">
        <is>
          <t>MED-003</t>
        </is>
      </c>
      <c r="B7" s="6" t="inlineStr">
        <is>
          <t>Ibuprofeno 400mg</t>
        </is>
      </c>
      <c r="C7" s="6" t="inlineStr">
        <is>
          <t>Ibuprofeno</t>
        </is>
      </c>
      <c r="D7" s="6" t="inlineStr">
        <is>
          <t>Caja 20 tabletas</t>
        </is>
      </c>
      <c r="E7" s="6" t="inlineStr">
        <is>
          <t>Pfizer</t>
        </is>
      </c>
      <c r="F7" s="6" t="inlineStr">
        <is>
          <t>L-11942</t>
        </is>
      </c>
      <c r="G7" s="6" t="inlineStr">
        <is>
          <t>2026-03-20</t>
        </is>
      </c>
      <c r="H7" s="7" t="n">
        <v>15</v>
      </c>
      <c r="I7" s="7" t="n">
        <v>25</v>
      </c>
      <c r="J7" s="6" t="inlineStr">
        <is>
          <t>Reponer</t>
        </is>
      </c>
    </row>
    <row r="8">
      <c r="A8" s="8" t="inlineStr">
        <is>
          <t>MED-004</t>
        </is>
      </c>
      <c r="B8" s="8" t="inlineStr">
        <is>
          <t>Omeprazol 20mg</t>
        </is>
      </c>
      <c r="C8" s="8" t="inlineStr">
        <is>
          <t>Omeprazol</t>
        </is>
      </c>
      <c r="D8" s="8" t="inlineStr">
        <is>
          <t>Caja 28 cápsulas</t>
        </is>
      </c>
      <c r="E8" s="8" t="inlineStr">
        <is>
          <t>Sandoz</t>
        </is>
      </c>
      <c r="F8" s="8" t="inlineStr">
        <is>
          <t>L-90412</t>
        </is>
      </c>
      <c r="G8" s="8" t="inlineStr">
        <is>
          <t>2026-02-15</t>
        </is>
      </c>
      <c r="H8" s="9" t="n">
        <v>8</v>
      </c>
      <c r="I8" s="9" t="n">
        <v>15</v>
      </c>
      <c r="J8" s="8" t="inlineStr">
        <is>
          <t>Por vencer</t>
        </is>
      </c>
    </row>
    <row r="9">
      <c r="A9" s="6" t="inlineStr">
        <is>
          <t>MED-005</t>
        </is>
      </c>
      <c r="B9" s="6" t="inlineStr">
        <is>
          <t>Azitromicina 500mg</t>
        </is>
      </c>
      <c r="C9" s="6" t="inlineStr">
        <is>
          <t>Azitromicina</t>
        </is>
      </c>
      <c r="D9" s="6" t="inlineStr">
        <is>
          <t>Caja 3 tabletas</t>
        </is>
      </c>
      <c r="E9" s="6" t="inlineStr">
        <is>
          <t>Bagó</t>
        </is>
      </c>
      <c r="F9" s="6" t="inlineStr">
        <is>
          <t>L-44120</t>
        </is>
      </c>
      <c r="G9" s="6" t="inlineStr">
        <is>
          <t>2027-08-30</t>
        </is>
      </c>
      <c r="H9" s="7" t="n">
        <v>30</v>
      </c>
      <c r="I9" s="7" t="n">
        <v>15</v>
      </c>
      <c r="J9" s="6" t="inlineStr">
        <is>
          <t>OK</t>
        </is>
      </c>
    </row>
    <row r="10">
      <c r="A10" s="8" t="inlineStr">
        <is>
          <t>MED-006</t>
        </is>
      </c>
      <c r="B10" s="8" t="inlineStr">
        <is>
          <t>Loratadina 10mg</t>
        </is>
      </c>
      <c r="C10" s="8" t="inlineStr">
        <is>
          <t>Loratadina</t>
        </is>
      </c>
      <c r="D10" s="8" t="inlineStr">
        <is>
          <t>Caja 10 tabletas</t>
        </is>
      </c>
      <c r="E10" s="8" t="inlineStr">
        <is>
          <t>Genfar</t>
        </is>
      </c>
      <c r="F10" s="8" t="inlineStr">
        <is>
          <t>L-55201</t>
        </is>
      </c>
      <c r="G10" s="8" t="inlineStr">
        <is>
          <t>2026-04-10</t>
        </is>
      </c>
      <c r="H10" s="9" t="n">
        <v>0</v>
      </c>
      <c r="I10" s="9" t="n">
        <v>10</v>
      </c>
      <c r="J10" s="8" t="inlineStr">
        <is>
          <t>Agotado</t>
        </is>
      </c>
    </row>
    <row r="11">
      <c r="A11" s="6" t="inlineStr">
        <is>
          <t>MED-007</t>
        </is>
      </c>
      <c r="B11" s="6" t="inlineStr">
        <is>
          <t>Alcohol medicinal 70°</t>
        </is>
      </c>
      <c r="C11" s="6" t="inlineStr">
        <is>
          <t>Alcohol etílico</t>
        </is>
      </c>
      <c r="D11" s="6" t="inlineStr">
        <is>
          <t>Frasco 1000ml</t>
        </is>
      </c>
      <c r="E11" s="6" t="inlineStr">
        <is>
          <t>Alkofarma</t>
        </is>
      </c>
      <c r="F11" s="6" t="inlineStr">
        <is>
          <t>L-88102</t>
        </is>
      </c>
      <c r="G11" s="6" t="inlineStr">
        <is>
          <t>2028-01-15</t>
        </is>
      </c>
      <c r="H11" s="7" t="n">
        <v>22</v>
      </c>
      <c r="I11" s="7" t="n">
        <v>12</v>
      </c>
      <c r="J11" s="6" t="inlineStr">
        <is>
          <t>OK</t>
        </is>
      </c>
    </row>
    <row r="12">
      <c r="A12" s="8" t="inlineStr">
        <is>
          <t>MED-008</t>
        </is>
      </c>
      <c r="B12" s="8" t="inlineStr">
        <is>
          <t>Suero fisiológico 0.9%</t>
        </is>
      </c>
      <c r="C12" s="8" t="inlineStr">
        <is>
          <t>Cloruro de sodio</t>
        </is>
      </c>
      <c r="D12" s="8" t="inlineStr">
        <is>
          <t>Matraz 500ml</t>
        </is>
      </c>
      <c r="E12" s="8" t="inlineStr">
        <is>
          <t>Baxter</t>
        </is>
      </c>
      <c r="F12" s="8" t="inlineStr">
        <is>
          <t>L-11209</t>
        </is>
      </c>
      <c r="G12" s="8" t="inlineStr">
        <is>
          <t>2026-03-01</t>
        </is>
      </c>
      <c r="H12" s="9" t="n">
        <v>5</v>
      </c>
      <c r="I12" s="9" t="n">
        <v>10</v>
      </c>
      <c r="J12" s="8" t="inlineStr">
        <is>
          <t>Por vencer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medicamentos registrados</t>
        </is>
      </c>
      <c r="B5" s="12">
        <f>COUNTA(Medicamentos!A4:A100)</f>
        <v/>
      </c>
    </row>
    <row r="6">
      <c r="A6" s="13" t="inlineStr">
        <is>
          <t>Medicamentos próximos a caducar</t>
        </is>
      </c>
      <c r="B6" s="12">
        <f>COUNTIF(Medicamentos!J4:J100, "Por vencer")</f>
        <v/>
      </c>
    </row>
    <row r="7">
      <c r="A7" s="11" t="inlineStr">
        <is>
          <t>Medicamentos bajo stock mínimo</t>
        </is>
      </c>
      <c r="B7" s="12">
        <f>COUNTIF(Medicamentos!J4:J100, "Reponer")</f>
        <v/>
      </c>
    </row>
    <row r="8">
      <c r="A8" s="13" t="inlineStr">
        <is>
          <t>Medicamentos agotados</t>
        </is>
      </c>
      <c r="B8" s="12">
        <f>COUNTIF(Medicamentos!J4:J100, "Agotado")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2026-11-02T12:30:13Z</dcterms:created>
  <dcterms:modified xsi:type="dcterms:W3CDTF">2026-11-02T12:30:13Z</dcterms:modified>
</cp:coreProperties>
</file>